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650"/>
  </bookViews>
  <sheets>
    <sheet name="Workgroup" sheetId="3" r:id="rId1"/>
    <sheet name="Enterprise" sheetId="4" r:id="rId2"/>
  </sheets>
  <definedNames>
    <definedName name="_50_user_testing_server__license_fee" localSheetId="0">Workgroup!$A$5</definedName>
    <definedName name="_xlnm._FilterDatabase" localSheetId="0" hidden="1">Workgroup!$A$1:$B$8</definedName>
  </definedNames>
  <calcPr calcId="145621"/>
</workbook>
</file>

<file path=xl/calcChain.xml><?xml version="1.0" encoding="utf-8"?>
<calcChain xmlns="http://schemas.openxmlformats.org/spreadsheetml/2006/main">
  <c r="B4" i="3" l="1"/>
  <c r="B7" i="3" l="1"/>
  <c r="B7" i="4"/>
  <c r="B5" i="4" l="1"/>
  <c r="B5" i="3" l="1"/>
  <c r="B4" i="4" l="1"/>
  <c r="B6" i="4"/>
  <c r="B8" i="4" s="1"/>
  <c r="B6" i="3" l="1"/>
  <c r="B8" i="3" s="1"/>
</calcChain>
</file>

<file path=xl/sharedStrings.xml><?xml version="1.0" encoding="utf-8"?>
<sst xmlns="http://schemas.openxmlformats.org/spreadsheetml/2006/main" count="19" uniqueCount="15">
  <si>
    <t>Cost Calculator</t>
    <phoneticPr fontId="2" type="noConversion"/>
  </si>
  <si>
    <t>*Discount only applies to license of Production server. Testing server is not considered as production server.</t>
    <phoneticPr fontId="2" type="noConversion"/>
  </si>
  <si>
    <r>
      <rPr>
        <b/>
        <sz val="11"/>
        <color theme="1"/>
        <rFont val="Calibri"/>
        <family val="2"/>
      </rPr>
      <t>*User Instances</t>
    </r>
    <r>
      <rPr>
        <sz val="11"/>
        <color theme="1"/>
        <rFont val="Calibri"/>
        <family val="2"/>
      </rPr>
      <t xml:space="preserve">: A User Instance is a unit of usage of the Appeon Software for licensing purposes.  A User Instance is defined as a Web Session or a Mobile Device utilizing Appeon Software.  A Web Session is a unique user currently logged into a single Web application. So as an example, a single user simultaneously logged into two Web applications would consume two User Instances.  A Mobile Device is a unique tablet or smartphone that has Appeon Software currently installed and connects to an Appeon Server in a 24 hr period. Deploying additional mobile apps to the same Mobile Device, regardless offline or online, does not consume any additional User Instances. </t>
    </r>
    <r>
      <rPr>
        <b/>
        <sz val="11"/>
        <color theme="1"/>
        <rFont val="Calibri"/>
        <family val="2"/>
      </rPr>
      <t xml:space="preserve">One-time purchase for one production server with over </t>
    </r>
    <r>
      <rPr>
        <b/>
        <sz val="11"/>
        <color rgb="FFFF0000"/>
        <rFont val="Calibri"/>
        <family val="2"/>
      </rPr>
      <t>300</t>
    </r>
    <r>
      <rPr>
        <b/>
        <sz val="11"/>
        <color theme="1"/>
        <rFont val="Calibri"/>
        <family val="2"/>
      </rPr>
      <t xml:space="preserve"> user instances, customer gets both web and mobile features.</t>
    </r>
    <phoneticPr fontId="2" type="noConversion"/>
  </si>
  <si>
    <t>Number of User Instance(UI)*</t>
    <phoneticPr fontId="2" type="noConversion"/>
  </si>
  <si>
    <t>Please enter value that reflects your requirement in below highlighted field to get the cost. Testing Server is optional.</t>
    <phoneticPr fontId="2" type="noConversion"/>
  </si>
  <si>
    <t>Testing Server(50-UI)</t>
  </si>
  <si>
    <t>Select a Testing Server</t>
  </si>
  <si>
    <t>Workgroup Server (License Fee)</t>
  </si>
  <si>
    <t>Enterprise Server (License Fee)</t>
  </si>
  <si>
    <t>Update Subscription Plan (Maintenance)
(Recurring)</t>
  </si>
  <si>
    <t>No Technical Support - Recurring</t>
  </si>
  <si>
    <t>First Year Amount 
(License + Maintenance/Technical Support)</t>
  </si>
  <si>
    <r>
      <t xml:space="preserve">Update Subscription Plan (Maintenance)
</t>
    </r>
    <r>
      <rPr>
        <b/>
        <sz val="11"/>
        <color rgb="FFC00000"/>
        <rFont val="Calibri"/>
        <family val="2"/>
      </rPr>
      <t>(Recurring)</t>
    </r>
  </si>
  <si>
    <r>
      <rPr>
        <b/>
        <sz val="11"/>
        <color rgb="FFC00000"/>
        <rFont val="Calibri"/>
        <family val="2"/>
      </rPr>
      <t xml:space="preserve">First Year Amount </t>
    </r>
    <r>
      <rPr>
        <b/>
        <sz val="11"/>
        <color theme="1"/>
        <rFont val="Calibri"/>
        <family val="2"/>
      </rPr>
      <t xml:space="preserve">
(License + Maintenance + Technical Support)</t>
    </r>
  </si>
  <si>
    <t>*User Instances: A User Instance is a unit of usage of the Appeon Software for licensing purposes.  A User Instance is defined as a Web Session or a Mobile Device utilizing Appeon Software.  A Web Session is a unique user currently logged into a single Web application. So as an example, a single user simultaneously logged into two Web applications would consume two User Instances.  A Mobile Device is a unique tablet or smartphone that has Appeon Software currently installed and connects to an Appeon Server in a 24 hr period. Deploying additional mobile apps to the same Mobile Device, regardless offline or online, does not consume any additional User Instances. One-time purchase for one production server with over 150 user instances, customer gets both web and mobile features.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</si>
</sst>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US$&quot;#,##0;\-&quot;US$&quot;#,##0"/>
    <numFmt numFmtId="165" formatCode="&quot;Total: &quot;&quot;US$&quot;#,##0;\-&quot;US$&quot;#,##0"/>
  </numFmts>
  <fonts count="1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</font>
    <font>
      <sz val="9"/>
      <name val="Calibri"/>
      <family val="2"/>
      <charset val="13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4" borderId="1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0" fontId="7" fillId="2" borderId="0" xfId="0" applyFont="1" applyFill="1" applyBorder="1" applyProtection="1">
      <alignment vertical="center"/>
    </xf>
    <xf numFmtId="164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 wrapText="1"/>
    </xf>
    <xf numFmtId="0" fontId="4" fillId="3" borderId="1" xfId="0" applyFont="1" applyFill="1" applyBorder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 wrapText="1"/>
    </xf>
    <xf numFmtId="165" fontId="3" fillId="2" borderId="1" xfId="0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right" vertical="center" wrapText="1" indent="1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justify" wrapText="1"/>
    </xf>
    <xf numFmtId="0" fontId="3" fillId="2" borderId="0" xfId="0" applyFont="1" applyFill="1" applyBorder="1" applyAlignment="1" applyProtection="1">
      <alignment horizontal="left" vertical="justify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5"/>
  <sheetViews>
    <sheetView tabSelected="1" workbookViewId="0">
      <selection activeCell="I11" sqref="I11"/>
    </sheetView>
  </sheetViews>
  <sheetFormatPr defaultColWidth="9" defaultRowHeight="15"/>
  <cols>
    <col min="1" max="1" width="42" style="4" customWidth="1"/>
    <col min="2" max="2" width="39.7109375" style="10" customWidth="1"/>
    <col min="3" max="3" width="9" style="4"/>
    <col min="4" max="5" width="9" style="4" hidden="1" customWidth="1"/>
    <col min="6" max="6" width="9" style="4" customWidth="1"/>
    <col min="7" max="12" width="9" style="4"/>
    <col min="13" max="13" width="28" style="4" customWidth="1"/>
    <col min="14" max="16384" width="9" style="4"/>
  </cols>
  <sheetData>
    <row r="1" spans="1:13" ht="30" customHeight="1">
      <c r="A1" s="23" t="s">
        <v>0</v>
      </c>
      <c r="B1" s="24"/>
    </row>
    <row r="2" spans="1:13" ht="30" customHeight="1">
      <c r="A2" s="25" t="s">
        <v>4</v>
      </c>
      <c r="B2" s="26"/>
    </row>
    <row r="3" spans="1:13" ht="30" customHeight="1">
      <c r="A3" s="18" t="s">
        <v>3</v>
      </c>
      <c r="B3" s="8"/>
      <c r="F3" s="19" t="s">
        <v>14</v>
      </c>
      <c r="G3" s="20"/>
      <c r="H3" s="20"/>
      <c r="I3" s="20"/>
      <c r="J3" s="20"/>
      <c r="K3" s="20"/>
      <c r="L3" s="20"/>
      <c r="M3" s="20"/>
    </row>
    <row r="4" spans="1:13" ht="30" customHeight="1">
      <c r="A4" s="18" t="s">
        <v>7</v>
      </c>
      <c r="B4" s="9">
        <f>IF(B3&gt;=300,B3*D15,B3*D14)</f>
        <v>0</v>
      </c>
      <c r="F4" s="20"/>
      <c r="G4" s="20"/>
      <c r="H4" s="20"/>
      <c r="I4" s="20"/>
      <c r="J4" s="20"/>
      <c r="K4" s="20"/>
      <c r="L4" s="20"/>
      <c r="M4" s="20"/>
    </row>
    <row r="5" spans="1:13" ht="30" customHeight="1">
      <c r="A5" s="16" t="s">
        <v>6</v>
      </c>
      <c r="B5" s="9">
        <f>IF(A5="Testing server(50-UI)",3650,(IF(A5="Cluster Testing server (300-UI)",9500,(IF(A5="Select a Testing Server",0)))))</f>
        <v>0</v>
      </c>
      <c r="F5" s="20"/>
      <c r="G5" s="20"/>
      <c r="H5" s="20"/>
      <c r="I5" s="20"/>
      <c r="J5" s="20"/>
      <c r="K5" s="20"/>
      <c r="L5" s="20"/>
      <c r="M5" s="20"/>
    </row>
    <row r="6" spans="1:13" ht="30" customHeight="1">
      <c r="A6" s="17" t="s">
        <v>12</v>
      </c>
      <c r="B6" s="9">
        <f>IF(B3&gt;=300,B3*E15+B5*0.2,B3*E14+B5*0.2)</f>
        <v>0</v>
      </c>
      <c r="F6" s="20"/>
      <c r="G6" s="20"/>
      <c r="H6" s="20"/>
      <c r="I6" s="20"/>
      <c r="J6" s="20"/>
      <c r="K6" s="20"/>
      <c r="L6" s="20"/>
      <c r="M6" s="20"/>
    </row>
    <row r="7" spans="1:13" ht="30" customHeight="1">
      <c r="A7" s="16" t="s">
        <v>10</v>
      </c>
      <c r="B7" s="9">
        <f>IF(A7="Technical support - Recurring", 950, (IF(A7="No technical support - Recurring", 0)))</f>
        <v>0</v>
      </c>
      <c r="F7" s="20"/>
      <c r="G7" s="20"/>
      <c r="H7" s="20"/>
      <c r="I7" s="20"/>
      <c r="J7" s="20"/>
      <c r="K7" s="20"/>
      <c r="L7" s="20"/>
      <c r="M7" s="20"/>
    </row>
    <row r="8" spans="1:13" ht="30" customHeight="1">
      <c r="A8" s="15" t="s">
        <v>13</v>
      </c>
      <c r="B8" s="14">
        <f>B4+B5+B6+B7</f>
        <v>0</v>
      </c>
      <c r="F8" s="20"/>
      <c r="G8" s="20"/>
      <c r="H8" s="20"/>
      <c r="I8" s="20"/>
      <c r="J8" s="20"/>
      <c r="K8" s="20"/>
      <c r="L8" s="20"/>
      <c r="M8" s="20"/>
    </row>
    <row r="9" spans="1:13" s="1" customFormat="1">
      <c r="B9" s="7"/>
    </row>
    <row r="10" spans="1:13" s="1" customFormat="1">
      <c r="B10" s="7"/>
    </row>
    <row r="11" spans="1:13" ht="140.1" customHeight="1">
      <c r="A11" s="21"/>
      <c r="B11" s="22"/>
    </row>
    <row r="13" spans="1:13" ht="34.5" customHeight="1">
      <c r="A13" s="27"/>
      <c r="B13" s="27"/>
    </row>
    <row r="14" spans="1:13">
      <c r="D14" s="11">
        <v>95</v>
      </c>
      <c r="E14" s="11">
        <v>19</v>
      </c>
    </row>
    <row r="15" spans="1:13">
      <c r="D15" s="11">
        <v>65</v>
      </c>
      <c r="E15" s="11">
        <v>13</v>
      </c>
    </row>
  </sheetData>
  <sheetProtection selectLockedCells="1"/>
  <dataConsolidate/>
  <mergeCells count="5">
    <mergeCell ref="F3:M8"/>
    <mergeCell ref="A11:B11"/>
    <mergeCell ref="A1:B1"/>
    <mergeCell ref="A2:B2"/>
    <mergeCell ref="A13:B13"/>
  </mergeCells>
  <phoneticPr fontId="2" type="noConversion"/>
  <dataValidations count="3">
    <dataValidation type="whole" operator="greaterThan" allowBlank="1" showInputMessage="1" showErrorMessage="1" errorTitle="Minimum Purchase" error="The minimum purchase is 50 user instances." sqref="B3">
      <formula1>49</formula1>
    </dataValidation>
    <dataValidation type="list" allowBlank="1" showErrorMessage="1" errorTitle="Choose testing server type" error="Please choose the testing server you need or use N/A option if you don't need a testing server." promptTitle="Testing server type" prompt="Please select the one you need." sqref="A5">
      <formula1>"Testing Server(50-UI),Cluster Testing Server (300-UI),Select a Testing Server"</formula1>
    </dataValidation>
    <dataValidation type="list" allowBlank="1" showInputMessage="1" showErrorMessage="1" sqref="A7">
      <formula1>"Technical Support - Recurring, No Technical Support - Recurring"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9"/>
  <sheetViews>
    <sheetView workbookViewId="0">
      <selection activeCell="A5" sqref="A5"/>
    </sheetView>
  </sheetViews>
  <sheetFormatPr defaultColWidth="9" defaultRowHeight="15"/>
  <cols>
    <col min="1" max="2" width="47" style="4" customWidth="1"/>
    <col min="3" max="3" width="9" style="4"/>
    <col min="4" max="5" width="9" style="4" hidden="1" customWidth="1"/>
    <col min="6" max="16384" width="9" style="4"/>
  </cols>
  <sheetData>
    <row r="1" spans="1:5" ht="30" customHeight="1">
      <c r="A1" s="23" t="s">
        <v>0</v>
      </c>
      <c r="B1" s="24"/>
    </row>
    <row r="2" spans="1:5" ht="30" customHeight="1">
      <c r="A2" s="25" t="s">
        <v>4</v>
      </c>
      <c r="B2" s="26"/>
    </row>
    <row r="3" spans="1:5" ht="30" customHeight="1">
      <c r="A3" s="3" t="s">
        <v>3</v>
      </c>
      <c r="B3" s="8">
        <v>150</v>
      </c>
    </row>
    <row r="4" spans="1:5" ht="30" customHeight="1">
      <c r="A4" s="3" t="s">
        <v>8</v>
      </c>
      <c r="B4" s="9">
        <f>IF(B3&gt;=5000,B3*D19,(IF(B3&gt;=3000,B3*D18,IF(B3&gt;=1500,D17*B3,IF(B3&gt;=500,D16*B3,IF(B3&gt;=300,D15*B3,IF(B3&gt;=150,D14*B3)))))))</f>
        <v>19500</v>
      </c>
    </row>
    <row r="5" spans="1:5" ht="30" customHeight="1">
      <c r="A5" s="12" t="s">
        <v>5</v>
      </c>
      <c r="B5" s="9">
        <f>IF(A5="Testing server(50-UI)",3650,(IF(A5="Cluster Testing server (300-UI)",9500,(IF(A5="Select a Testing Server",0)))))</f>
        <v>3650</v>
      </c>
    </row>
    <row r="6" spans="1:5" ht="30" customHeight="1">
      <c r="A6" s="13" t="s">
        <v>9</v>
      </c>
      <c r="B6" s="9">
        <f>IF(B3&gt;=5000,B3*E19+B5*0.2,(IF(B3&gt;=3000,B3*E18+B5*0.2,IF(B3&gt;=1500,E17*B3+B5*0.2,IF(B3&gt;=500,E16*B3+B5*0.2,IF(B3&gt;=300,E15*B3+B5*0.2,IF(B3&gt;=150,E14*B3+B5*0.2)))))))</f>
        <v>4630</v>
      </c>
    </row>
    <row r="7" spans="1:5" ht="30" customHeight="1">
      <c r="A7" s="12" t="s">
        <v>10</v>
      </c>
      <c r="B7" s="9">
        <f>IF(A7="Technical support",(IF(B3&gt;=5000,3950,(IF(B3&gt;=1500,2950,(IF(B3&gt;=150,1950, (IF(A7="No technical support", 0)))))))),0)</f>
        <v>0</v>
      </c>
    </row>
    <row r="8" spans="1:5" ht="30" customHeight="1">
      <c r="A8" s="13" t="s">
        <v>11</v>
      </c>
      <c r="B8" s="14">
        <f>B4*+B5+B6+B7</f>
        <v>71179630</v>
      </c>
    </row>
    <row r="9" spans="1:5">
      <c r="A9" s="5"/>
      <c r="B9" s="6"/>
    </row>
    <row r="10" spans="1:5">
      <c r="A10" s="1"/>
      <c r="B10" s="2"/>
    </row>
    <row r="11" spans="1:5" ht="140.1" customHeight="1">
      <c r="A11" s="28" t="s">
        <v>2</v>
      </c>
      <c r="B11" s="28"/>
    </row>
    <row r="13" spans="1:5" ht="34.5" customHeight="1">
      <c r="A13" s="27" t="s">
        <v>1</v>
      </c>
      <c r="B13" s="27"/>
    </row>
    <row r="14" spans="1:5">
      <c r="D14" s="11">
        <v>130</v>
      </c>
      <c r="E14" s="11">
        <v>26</v>
      </c>
    </row>
    <row r="15" spans="1:5">
      <c r="D15" s="11">
        <v>95</v>
      </c>
      <c r="E15" s="11">
        <v>19</v>
      </c>
    </row>
    <row r="16" spans="1:5">
      <c r="D16" s="11">
        <v>65</v>
      </c>
      <c r="E16" s="11">
        <v>13</v>
      </c>
    </row>
    <row r="17" spans="4:5">
      <c r="D17" s="11">
        <v>45</v>
      </c>
      <c r="E17" s="11">
        <v>9</v>
      </c>
    </row>
    <row r="18" spans="4:5">
      <c r="D18" s="11">
        <v>35</v>
      </c>
      <c r="E18" s="11">
        <v>7</v>
      </c>
    </row>
    <row r="19" spans="4:5">
      <c r="D19" s="11">
        <v>25</v>
      </c>
      <c r="E19" s="11">
        <v>5</v>
      </c>
    </row>
  </sheetData>
  <sheetProtection selectLockedCells="1"/>
  <mergeCells count="4">
    <mergeCell ref="A1:B1"/>
    <mergeCell ref="A2:B2"/>
    <mergeCell ref="A13:B13"/>
    <mergeCell ref="A11:B11"/>
  </mergeCells>
  <phoneticPr fontId="2" type="noConversion"/>
  <dataValidations count="3">
    <dataValidation type="whole" operator="greaterThan" allowBlank="1" showInputMessage="1" showErrorMessage="1" errorTitle="Minimum Purchase" error="The minimum purchase is 150 user instances." sqref="B3">
      <formula1>149</formula1>
    </dataValidation>
    <dataValidation type="list" allowBlank="1" showErrorMessage="1" errorTitle="Choose testing server type" error="Please choose the testing server you need or use N/A option if you don't need a testing server." promptTitle="Testing server type" prompt="Please select the one you need." sqref="A5">
      <formula1>"Testing Server(50-UI),Cluster Testing Server (300-UI),Select a Testing Server"</formula1>
    </dataValidation>
    <dataValidation type="list" allowBlank="1" showInputMessage="1" showErrorMessage="1" sqref="A7">
      <formula1>"Technical Support - Recurring, No Technical Support - Recurring"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Workgroup</vt:lpstr>
      <vt:lpstr>Enterprise</vt:lpstr>
      <vt:lpstr>Workgroup!_50_user_testing_server__license_fee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Light</dc:creator>
  <cp:lastModifiedBy>Danny</cp:lastModifiedBy>
  <cp:lastPrinted>2014-12-24T01:39:56Z</cp:lastPrinted>
  <dcterms:created xsi:type="dcterms:W3CDTF">2014-12-15T10:15:36Z</dcterms:created>
  <dcterms:modified xsi:type="dcterms:W3CDTF">2018-07-30T00:58:19Z</dcterms:modified>
</cp:coreProperties>
</file>